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JOÃO PESSOA\04 - Caminhos do Frio\"/>
    </mc:Choice>
  </mc:AlternateContent>
  <bookViews>
    <workbookView xWindow="0" yWindow="0" windowWidth="23040" windowHeight="9192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K13" i="1" s="1"/>
  <c r="J12" i="1"/>
  <c r="K12" i="1" s="1"/>
  <c r="J11" i="1"/>
  <c r="K11" i="1" s="1"/>
  <c r="J10" i="1"/>
  <c r="K10" i="1" s="1"/>
  <c r="J9" i="1"/>
  <c r="K9" i="1" s="1"/>
  <c r="K8" i="1"/>
  <c r="J8" i="1"/>
  <c r="J7" i="1"/>
  <c r="K7" i="1" s="1"/>
  <c r="J5" i="1"/>
  <c r="K5" i="1" s="1"/>
  <c r="H5" i="1"/>
  <c r="H14" i="1" s="1"/>
  <c r="K14" i="1" l="1"/>
  <c r="K16" i="1" s="1"/>
</calcChain>
</file>

<file path=xl/sharedStrings.xml><?xml version="1.0" encoding="utf-8"?>
<sst xmlns="http://schemas.openxmlformats.org/spreadsheetml/2006/main" count="48" uniqueCount="34">
  <si>
    <t>CAMINHOS DO FRIO 2024 - Data do Evento: Julho e Agosto/2024</t>
  </si>
  <si>
    <r>
      <t>PERÍODO: Julho à Agosto de 2024 /</t>
    </r>
    <r>
      <rPr>
        <b/>
        <sz val="14"/>
        <color indexed="36"/>
        <rFont val="Calibri"/>
        <family val="2"/>
      </rPr>
      <t xml:space="preserve"> TOTAL: 46 dias </t>
    </r>
  </si>
  <si>
    <t>PROJETO</t>
  </si>
  <si>
    <t>DATA
 INICIAL</t>
  </si>
  <si>
    <t>DATA
FINAL</t>
  </si>
  <si>
    <t>HORÁRIO</t>
  </si>
  <si>
    <t xml:space="preserve">ESQUEMA COMERCIAL
</t>
  </si>
  <si>
    <t>TOTAL DE DIAS</t>
  </si>
  <si>
    <t>INSERÇÕES
DIA</t>
  </si>
  <si>
    <t>INSERÇÕES
PERÍODO</t>
  </si>
  <si>
    <t>CONVERSÃO</t>
  </si>
  <si>
    <t xml:space="preserve">R$
UNITÁRIO </t>
  </si>
  <si>
    <t>R$TOTAL</t>
  </si>
  <si>
    <t>CAMINHOS DO FRIO</t>
  </si>
  <si>
    <t>Julho à Agosto</t>
  </si>
  <si>
    <t>rotativo</t>
  </si>
  <si>
    <t>Chamadas de envolvimento de 30", ass. 05"</t>
  </si>
  <si>
    <t>Boletins Informativos nos Programas TV Correio</t>
  </si>
  <si>
    <t>determinado</t>
  </si>
  <si>
    <r>
      <t xml:space="preserve">Vinheta de encerramento no </t>
    </r>
    <r>
      <rPr>
        <b/>
        <sz val="12"/>
        <rFont val="Calibri"/>
        <family val="2"/>
      </rPr>
      <t>Jornal da Correio</t>
    </r>
  </si>
  <si>
    <t>Comercial no break</t>
  </si>
  <si>
    <t>Definir</t>
  </si>
  <si>
    <r>
      <t xml:space="preserve">Vinheta de encerramento no </t>
    </r>
    <r>
      <rPr>
        <b/>
        <sz val="12"/>
        <rFont val="Calibri"/>
        <family val="2"/>
      </rPr>
      <t>Correio Debate</t>
    </r>
  </si>
  <si>
    <r>
      <t xml:space="preserve">Vinheta de encerramento no </t>
    </r>
    <r>
      <rPr>
        <b/>
        <sz val="12"/>
        <rFont val="Calibri"/>
        <family val="2"/>
      </rPr>
      <t>Correio Cidades</t>
    </r>
  </si>
  <si>
    <t>Publicação sobre os caminhos do Frio no feed do Instagram e Facebook</t>
  </si>
  <si>
    <t>TOTAL GERAL</t>
  </si>
  <si>
    <t xml:space="preserve"> </t>
  </si>
  <si>
    <t>Desconto (%)</t>
  </si>
  <si>
    <t>Tabela de Preços: Outubro 2023</t>
  </si>
  <si>
    <t xml:space="preserve">Rotativo: </t>
  </si>
  <si>
    <t>Jornal da Correio:</t>
  </si>
  <si>
    <t>Correio Debate:</t>
  </si>
  <si>
    <t>Correio Cidades: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</si>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</sst>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[Red]\-&quot;R$&quot;\ #,##0.00"/>
    <numFmt numFmtId="165" formatCode="_(* #,##0.00_);_(* \(#,##0.00\);_(* &quot;-&quot;??_);_(@_)"/>
    <numFmt numFmtId="166" formatCode="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24"/>
      <color theme="0"/>
      <name val="Calibri"/>
      <family val="2"/>
      <scheme val="minor"/>
    </font>
    <font>
      <b/>
      <sz val="18"/>
      <color indexed="18"/>
      <name val="Arial"/>
      <family val="2"/>
    </font>
    <font>
      <b/>
      <sz val="14"/>
      <color rgb="FF002060"/>
      <name val="Calibri"/>
      <family val="2"/>
      <scheme val="minor"/>
    </font>
    <font>
      <b/>
      <sz val="14"/>
      <color indexed="36"/>
      <name val="Calibri"/>
      <family val="2"/>
    </font>
    <font>
      <sz val="14"/>
      <color rgb="FF002060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name val="Arial Black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D2D87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Continuous" wrapText="1"/>
    </xf>
    <xf numFmtId="3" fontId="10" fillId="4" borderId="1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3" fillId="5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vertical="center"/>
    </xf>
    <xf numFmtId="0" fontId="13" fillId="5" borderId="2" xfId="0" applyFont="1" applyFill="1" applyBorder="1" applyAlignment="1">
      <alignment horizontal="center" vertical="center"/>
    </xf>
    <xf numFmtId="3" fontId="13" fillId="5" borderId="2" xfId="0" applyNumberFormat="1" applyFont="1" applyFill="1" applyBorder="1" applyAlignment="1">
      <alignment horizontal="center" vertical="center"/>
    </xf>
    <xf numFmtId="166" fontId="13" fillId="5" borderId="2" xfId="0" applyNumberFormat="1" applyFont="1" applyFill="1" applyBorder="1" applyAlignment="1">
      <alignment horizontal="center" vertical="center"/>
    </xf>
    <xf numFmtId="43" fontId="12" fillId="5" borderId="2" xfId="1" applyFont="1" applyFill="1" applyBorder="1" applyAlignment="1"/>
    <xf numFmtId="43" fontId="13" fillId="5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2" fillId="5" borderId="2" xfId="0" applyFont="1" applyFill="1" applyBorder="1" applyAlignment="1">
      <alignment vertical="center"/>
    </xf>
    <xf numFmtId="43" fontId="12" fillId="5" borderId="2" xfId="1" applyFont="1" applyFill="1" applyBorder="1" applyAlignment="1">
      <alignment horizontal="center"/>
    </xf>
    <xf numFmtId="0" fontId="13" fillId="5" borderId="2" xfId="0" applyFont="1" applyFill="1" applyBorder="1"/>
    <xf numFmtId="3" fontId="13" fillId="5" borderId="2" xfId="0" applyNumberFormat="1" applyFont="1" applyFill="1" applyBorder="1" applyAlignment="1">
      <alignment horizontal="center"/>
    </xf>
    <xf numFmtId="166" fontId="13" fillId="5" borderId="2" xfId="0" applyNumberFormat="1" applyFont="1" applyFill="1" applyBorder="1" applyAlignment="1">
      <alignment horizontal="center"/>
    </xf>
    <xf numFmtId="43" fontId="12" fillId="5" borderId="0" xfId="1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13" fillId="5" borderId="0" xfId="0" applyFont="1" applyFill="1"/>
    <xf numFmtId="3" fontId="13" fillId="5" borderId="0" xfId="0" applyNumberFormat="1" applyFont="1" applyFill="1" applyAlignment="1">
      <alignment horizontal="center"/>
    </xf>
    <xf numFmtId="166" fontId="13" fillId="5" borderId="0" xfId="0" applyNumberFormat="1" applyFont="1" applyFill="1" applyAlignment="1">
      <alignment horizontal="center"/>
    </xf>
    <xf numFmtId="43" fontId="12" fillId="5" borderId="0" xfId="1" applyFont="1" applyFill="1" applyBorder="1" applyAlignment="1">
      <alignment horizontal="center"/>
    </xf>
    <xf numFmtId="43" fontId="13" fillId="5" borderId="0" xfId="1" applyFont="1" applyFill="1" applyBorder="1" applyAlignment="1">
      <alignment horizontal="right" vertical="center"/>
    </xf>
    <xf numFmtId="0" fontId="15" fillId="6" borderId="0" xfId="0" applyFont="1" applyFill="1"/>
    <xf numFmtId="0" fontId="12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Continuous"/>
    </xf>
    <xf numFmtId="3" fontId="15" fillId="6" borderId="0" xfId="0" applyNumberFormat="1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165" fontId="15" fillId="6" borderId="0" xfId="0" applyNumberFormat="1" applyFont="1" applyFill="1" applyAlignment="1">
      <alignment horizontal="right"/>
    </xf>
    <xf numFmtId="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/>
    <xf numFmtId="43" fontId="12" fillId="0" borderId="0" xfId="0" applyNumberFormat="1" applyFont="1" applyAlignment="1">
      <alignment vertical="center"/>
    </xf>
    <xf numFmtId="0" fontId="19" fillId="6" borderId="0" xfId="2" applyFont="1" applyFill="1"/>
    <xf numFmtId="0" fontId="20" fillId="6" borderId="0" xfId="2" applyFont="1" applyFill="1"/>
    <xf numFmtId="0" fontId="0" fillId="6" borderId="0" xfId="0" applyFill="1"/>
    <xf numFmtId="3" fontId="4" fillId="0" borderId="0" xfId="0" applyNumberFormat="1" applyFont="1"/>
    <xf numFmtId="0" fontId="21" fillId="0" borderId="0" xfId="0" applyFont="1"/>
    <xf numFmtId="164" fontId="0" fillId="6" borderId="0" xfId="0" applyNumberFormat="1" applyFill="1"/>
    <xf numFmtId="164" fontId="20" fillId="6" borderId="0" xfId="2" applyNumberFormat="1" applyFont="1" applyFill="1"/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12" fillId="5" borderId="2" xfId="1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44" fontId="13" fillId="0" borderId="0" xfId="3" applyFont="1" applyAlignment="1">
      <alignment vertical="center"/>
    </xf>
    <xf numFmtId="4" fontId="12" fillId="0" borderId="0" xfId="0" applyNumberFormat="1" applyFont="1" applyAlignment="1">
      <alignment horizontal="center" vertical="center"/>
    </xf>
    <xf numFmtId="0" fontId="20" fillId="0" borderId="0" xfId="0" applyFont="1"/>
  </cellXfs>
  <cellStyles count="4">
    <cellStyle name="Bom" xfId="2" builtinId="26"/>
    <cellStyle name="Moeda" xfId="3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workbookViewId="0">
      <selection sqref="A1:K1"/>
    </sheetView>
  </sheetViews>
  <sheetFormatPr defaultColWidth="13.44140625" defaultRowHeight="15.6" x14ac:dyDescent="0.3"/>
  <cols>
    <col min="1" max="1" width="22.88671875" style="1" customWidth="1"/>
    <col min="2" max="2" width="9.5546875" style="1" customWidth="1"/>
    <col min="3" max="3" width="10.88671875" style="1" customWidth="1"/>
    <col min="4" max="4" width="16.109375" style="1" customWidth="1"/>
    <col min="5" max="5" width="57.33203125" style="1" customWidth="1"/>
    <col min="6" max="7" width="15.33203125" style="1" customWidth="1"/>
    <col min="8" max="8" width="18.109375" style="47" customWidth="1"/>
    <col min="9" max="9" width="17" style="47" customWidth="1"/>
    <col min="10" max="10" width="13" style="1" customWidth="1"/>
    <col min="11" max="11" width="14.5546875" style="48" customWidth="1"/>
    <col min="12" max="12" width="25.5546875" style="1" bestFit="1" customWidth="1"/>
    <col min="13" max="13" width="29.44140625" style="1" customWidth="1"/>
    <col min="14" max="16384" width="13.44140625" style="1"/>
  </cols>
  <sheetData>
    <row r="1" spans="1:13" ht="17.399999999999999" x14ac:dyDescent="0.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ht="31.2" x14ac:dyDescent="0.25">
      <c r="A2" s="52" t="s">
        <v>0</v>
      </c>
      <c r="B2" s="52"/>
      <c r="C2" s="52"/>
      <c r="D2" s="53"/>
      <c r="E2" s="53"/>
      <c r="F2" s="53"/>
      <c r="G2" s="53"/>
      <c r="H2" s="53"/>
      <c r="I2" s="53"/>
      <c r="J2" s="53"/>
      <c r="K2" s="53"/>
    </row>
    <row r="3" spans="1:13" ht="18" x14ac:dyDescent="0.25">
      <c r="A3" s="54" t="s">
        <v>1</v>
      </c>
      <c r="B3" s="54"/>
      <c r="C3" s="54"/>
      <c r="D3" s="55"/>
      <c r="E3" s="55"/>
      <c r="F3" s="55"/>
      <c r="G3" s="55"/>
      <c r="H3" s="55"/>
      <c r="I3" s="55"/>
      <c r="J3" s="55"/>
      <c r="K3" s="55"/>
    </row>
    <row r="4" spans="1:13" s="8" customFormat="1" ht="27.6" x14ac:dyDescent="0.3">
      <c r="A4" s="2" t="s">
        <v>2</v>
      </c>
      <c r="B4" s="3" t="s">
        <v>3</v>
      </c>
      <c r="C4" s="3" t="s">
        <v>4</v>
      </c>
      <c r="D4" s="2" t="s">
        <v>5</v>
      </c>
      <c r="E4" s="4" t="s">
        <v>6</v>
      </c>
      <c r="F4" s="3" t="s">
        <v>7</v>
      </c>
      <c r="G4" s="3" t="s">
        <v>8</v>
      </c>
      <c r="H4" s="5" t="s">
        <v>9</v>
      </c>
      <c r="I4" s="6" t="s">
        <v>10</v>
      </c>
      <c r="J4" s="3" t="s">
        <v>11</v>
      </c>
      <c r="K4" s="6" t="s">
        <v>12</v>
      </c>
      <c r="L4" s="7"/>
    </row>
    <row r="5" spans="1:13" s="16" customFormat="1" x14ac:dyDescent="0.3">
      <c r="A5" s="56" t="s">
        <v>13</v>
      </c>
      <c r="B5" s="57" t="s">
        <v>14</v>
      </c>
      <c r="C5" s="58"/>
      <c r="D5" s="9" t="s">
        <v>15</v>
      </c>
      <c r="E5" s="10" t="s">
        <v>16</v>
      </c>
      <c r="F5" s="11">
        <v>46</v>
      </c>
      <c r="G5" s="11">
        <v>2</v>
      </c>
      <c r="H5" s="12">
        <f>G5*F5</f>
        <v>92</v>
      </c>
      <c r="I5" s="13">
        <v>0.375</v>
      </c>
      <c r="J5" s="14">
        <f>D18</f>
        <v>4027.2</v>
      </c>
      <c r="K5" s="15">
        <f>J5*I5*H5</f>
        <v>138938.4</v>
      </c>
    </row>
    <row r="6" spans="1:13" s="16" customFormat="1" x14ac:dyDescent="0.3">
      <c r="A6" s="56"/>
      <c r="B6" s="59"/>
      <c r="C6" s="60"/>
      <c r="D6" s="9"/>
      <c r="E6" s="17" t="s">
        <v>17</v>
      </c>
      <c r="F6" s="11"/>
      <c r="G6" s="11"/>
      <c r="H6" s="12"/>
      <c r="I6" s="13"/>
      <c r="J6" s="18"/>
      <c r="K6" s="15"/>
    </row>
    <row r="7" spans="1:13" x14ac:dyDescent="0.3">
      <c r="A7" s="56"/>
      <c r="B7" s="59"/>
      <c r="C7" s="60"/>
      <c r="D7" s="9" t="s">
        <v>18</v>
      </c>
      <c r="E7" s="19" t="s">
        <v>19</v>
      </c>
      <c r="F7" s="9"/>
      <c r="G7" s="9"/>
      <c r="H7" s="20">
        <v>5</v>
      </c>
      <c r="I7" s="21">
        <v>0.375</v>
      </c>
      <c r="J7" s="18">
        <f>$D$19</f>
        <v>8675</v>
      </c>
      <c r="K7" s="15">
        <f t="shared" ref="K7:K12" si="0">J7*I7*H7</f>
        <v>16265.625</v>
      </c>
    </row>
    <row r="8" spans="1:13" x14ac:dyDescent="0.3">
      <c r="A8" s="56"/>
      <c r="B8" s="59"/>
      <c r="C8" s="60"/>
      <c r="D8" s="9" t="s">
        <v>18</v>
      </c>
      <c r="E8" s="19" t="s">
        <v>20</v>
      </c>
      <c r="F8" s="9" t="s">
        <v>21</v>
      </c>
      <c r="G8" s="9" t="s">
        <v>21</v>
      </c>
      <c r="H8" s="20">
        <v>5</v>
      </c>
      <c r="I8" s="21">
        <v>1</v>
      </c>
      <c r="J8" s="18">
        <f>$D$19</f>
        <v>8675</v>
      </c>
      <c r="K8" s="15">
        <f t="shared" si="0"/>
        <v>43375</v>
      </c>
    </row>
    <row r="9" spans="1:13" x14ac:dyDescent="0.3">
      <c r="A9" s="56"/>
      <c r="B9" s="59"/>
      <c r="C9" s="60"/>
      <c r="D9" s="9" t="s">
        <v>18</v>
      </c>
      <c r="E9" s="19" t="s">
        <v>22</v>
      </c>
      <c r="F9" s="9"/>
      <c r="G9" s="9"/>
      <c r="H9" s="20">
        <v>5</v>
      </c>
      <c r="I9" s="21">
        <v>0.375</v>
      </c>
      <c r="J9" s="18">
        <f>$D$20</f>
        <v>6077</v>
      </c>
      <c r="K9" s="15">
        <f t="shared" si="0"/>
        <v>11394.375</v>
      </c>
    </row>
    <row r="10" spans="1:13" x14ac:dyDescent="0.3">
      <c r="A10" s="56"/>
      <c r="B10" s="59"/>
      <c r="C10" s="60"/>
      <c r="D10" s="9" t="s">
        <v>18</v>
      </c>
      <c r="E10" s="19" t="s">
        <v>20</v>
      </c>
      <c r="F10" s="9" t="s">
        <v>21</v>
      </c>
      <c r="G10" s="9" t="s">
        <v>21</v>
      </c>
      <c r="H10" s="20">
        <v>5</v>
      </c>
      <c r="I10" s="21">
        <v>1</v>
      </c>
      <c r="J10" s="18">
        <f>$D$20</f>
        <v>6077</v>
      </c>
      <c r="K10" s="15">
        <f t="shared" si="0"/>
        <v>30385</v>
      </c>
    </row>
    <row r="11" spans="1:13" x14ac:dyDescent="0.3">
      <c r="A11" s="56"/>
      <c r="B11" s="59"/>
      <c r="C11" s="60"/>
      <c r="D11" s="9" t="s">
        <v>18</v>
      </c>
      <c r="E11" s="19" t="s">
        <v>23</v>
      </c>
      <c r="F11" s="9"/>
      <c r="G11" s="9"/>
      <c r="H11" s="20">
        <v>5</v>
      </c>
      <c r="I11" s="21">
        <v>0.375</v>
      </c>
      <c r="J11" s="18">
        <f>$D$21</f>
        <v>3347</v>
      </c>
      <c r="K11" s="15">
        <f t="shared" si="0"/>
        <v>6275.625</v>
      </c>
    </row>
    <row r="12" spans="1:13" x14ac:dyDescent="0.3">
      <c r="A12" s="56"/>
      <c r="B12" s="61"/>
      <c r="C12" s="62"/>
      <c r="D12" s="9" t="s">
        <v>18</v>
      </c>
      <c r="E12" s="19" t="s">
        <v>20</v>
      </c>
      <c r="F12" s="9" t="s">
        <v>21</v>
      </c>
      <c r="G12" s="9" t="s">
        <v>21</v>
      </c>
      <c r="H12" s="20">
        <v>5</v>
      </c>
      <c r="I12" s="21">
        <v>1</v>
      </c>
      <c r="J12" s="18">
        <f>$D$21</f>
        <v>3347</v>
      </c>
      <c r="K12" s="15">
        <f t="shared" si="0"/>
        <v>16735</v>
      </c>
    </row>
    <row r="13" spans="1:13" x14ac:dyDescent="0.3">
      <c r="A13" s="22"/>
      <c r="B13" s="23"/>
      <c r="C13" s="23"/>
      <c r="D13" s="24"/>
      <c r="E13" s="25" t="s">
        <v>24</v>
      </c>
      <c r="F13" s="24"/>
      <c r="G13" s="24"/>
      <c r="H13" s="26">
        <v>2</v>
      </c>
      <c r="I13" s="27">
        <v>1</v>
      </c>
      <c r="J13" s="28">
        <f>D18/3</f>
        <v>1342.3999999999999</v>
      </c>
      <c r="K13" s="29">
        <f>J13*H13</f>
        <v>2684.7999999999997</v>
      </c>
    </row>
    <row r="14" spans="1:13" s="37" customFormat="1" x14ac:dyDescent="0.3">
      <c r="A14" s="30" t="s">
        <v>25</v>
      </c>
      <c r="B14" s="30"/>
      <c r="C14" s="30"/>
      <c r="D14" s="31"/>
      <c r="E14" s="32" t="s">
        <v>26</v>
      </c>
      <c r="F14" s="32"/>
      <c r="G14" s="32"/>
      <c r="H14" s="33">
        <f>SUM(H5:H13)</f>
        <v>124</v>
      </c>
      <c r="I14" s="33" t="s">
        <v>26</v>
      </c>
      <c r="J14" s="34" t="s">
        <v>26</v>
      </c>
      <c r="K14" s="35">
        <f>SUM(K5:K13)</f>
        <v>266053.82500000001</v>
      </c>
      <c r="L14" s="1"/>
      <c r="M14" s="36"/>
    </row>
    <row r="15" spans="1:13" x14ac:dyDescent="0.3">
      <c r="A15" s="38"/>
      <c r="B15" s="38"/>
      <c r="C15" s="38"/>
      <c r="D15" s="39"/>
      <c r="E15" s="39"/>
      <c r="F15" s="39"/>
      <c r="G15" s="39"/>
      <c r="H15" s="40"/>
      <c r="I15" s="40"/>
      <c r="J15" s="39"/>
      <c r="K15" s="41"/>
    </row>
    <row r="16" spans="1:13" x14ac:dyDescent="0.3">
      <c r="A16" s="42"/>
      <c r="B16" s="42"/>
      <c r="C16" s="42"/>
      <c r="D16" s="39"/>
      <c r="E16" s="39"/>
      <c r="F16" s="39"/>
      <c r="G16" s="39"/>
      <c r="H16" s="40"/>
      <c r="I16" s="40" t="s">
        <v>27</v>
      </c>
      <c r="J16" s="39">
        <v>0</v>
      </c>
      <c r="K16" s="43">
        <f>K14-(K14/100*J16)</f>
        <v>266053.82500000001</v>
      </c>
    </row>
    <row r="17" spans="1:12" x14ac:dyDescent="0.3">
      <c r="A17" s="44" t="s">
        <v>28</v>
      </c>
      <c r="B17" s="45"/>
      <c r="C17" s="45"/>
      <c r="D17" s="46"/>
    </row>
    <row r="18" spans="1:12" x14ac:dyDescent="0.3">
      <c r="A18" s="45" t="s">
        <v>29</v>
      </c>
      <c r="B18" s="45"/>
      <c r="C18" s="45"/>
      <c r="D18" s="49">
        <v>4027.2</v>
      </c>
    </row>
    <row r="19" spans="1:12" x14ac:dyDescent="0.3">
      <c r="A19" s="45" t="s">
        <v>30</v>
      </c>
      <c r="B19" s="45"/>
      <c r="C19" s="45"/>
      <c r="D19" s="50">
        <v>8675</v>
      </c>
      <c r="E19"/>
      <c r="F19"/>
      <c r="G19"/>
      <c r="H19"/>
      <c r="I19"/>
      <c r="J19"/>
      <c r="K19"/>
    </row>
    <row r="20" spans="1:12" x14ac:dyDescent="0.3">
      <c r="A20" s="45" t="s">
        <v>31</v>
      </c>
      <c r="B20" s="45"/>
      <c r="C20" s="45"/>
      <c r="D20" s="50">
        <v>6077</v>
      </c>
    </row>
    <row r="21" spans="1:12" x14ac:dyDescent="0.3">
      <c r="A21" s="45" t="s">
        <v>32</v>
      </c>
      <c r="B21" s="45"/>
      <c r="C21" s="45"/>
      <c r="D21" s="50">
        <v>3347</v>
      </c>
    </row>
    <row r="22" spans="1:12" x14ac:dyDescent="0.3">
      <c r="E22"/>
      <c r="F22"/>
      <c r="G22"/>
      <c r="H22"/>
      <c r="I22"/>
      <c r="J22"/>
    </row>
    <row r="23" spans="1:12" s="39" customFormat="1" x14ac:dyDescent="0.3">
      <c r="A23" s="39" t="s">
        <v>33</v>
      </c>
      <c r="F23" s="63"/>
      <c r="G23" s="40"/>
      <c r="H23" s="40"/>
      <c r="J23" s="64"/>
      <c r="K23" s="65"/>
      <c r="L23" s="65"/>
    </row>
    <row r="24" spans="1:12" x14ac:dyDescent="0.3">
      <c r="E24"/>
      <c r="F24"/>
      <c r="G24"/>
      <c r="H24"/>
      <c r="I24"/>
      <c r="J24"/>
    </row>
  </sheetData>
  <mergeCells count="5">
    <mergeCell ref="A1:K1"/>
    <mergeCell ref="A2:K2"/>
    <mergeCell ref="A3:K3"/>
    <mergeCell ref="A5:A12"/>
    <mergeCell ref="B5:C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Joyce Luque Bastos Berthaud</cp:lastModifiedBy>
  <dcterms:created xsi:type="dcterms:W3CDTF">2023-11-09T20:45:08Z</dcterms:created>
  <dcterms:modified xsi:type="dcterms:W3CDTF">2023-11-16T13:33:18Z</dcterms:modified>
</cp:coreProperties>
</file>