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13 - Esquenta ENEM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F16" i="1"/>
  <c r="G16" i="1" s="1"/>
  <c r="G15" i="1"/>
  <c r="F14" i="1"/>
  <c r="G14" i="1" s="1"/>
  <c r="F13" i="1"/>
  <c r="G13" i="1" s="1"/>
  <c r="F12" i="1"/>
  <c r="G12" i="1" s="1"/>
  <c r="F11" i="1"/>
  <c r="G11" i="1" s="1"/>
  <c r="G10" i="1"/>
  <c r="F10" i="1"/>
  <c r="F8" i="1"/>
  <c r="G8" i="1" s="1"/>
  <c r="F7" i="1"/>
  <c r="G7" i="1" s="1"/>
  <c r="F6" i="1"/>
  <c r="G6" i="1" s="1"/>
  <c r="F5" i="1"/>
  <c r="G5" i="1" s="1"/>
  <c r="F4" i="1"/>
  <c r="G4" i="1" s="1"/>
  <c r="G17" i="1" s="1"/>
  <c r="G20" i="1" s="1"/>
</calcChain>
</file>

<file path=xl/sharedStrings.xml><?xml version="1.0" encoding="utf-8"?>
<sst xmlns="http://schemas.openxmlformats.org/spreadsheetml/2006/main" count="47" uniqueCount="33">
  <si>
    <t>Esquenta Enem 2024</t>
  </si>
  <si>
    <t>PERÍODO: AGOSTO, SETEMBRO, OUTUBRO E NOVEMBRO (Previsão: 30/08 à 13/11)</t>
  </si>
  <si>
    <t>PROJETO</t>
  </si>
  <si>
    <t>HORÁRIO</t>
  </si>
  <si>
    <t xml:space="preserve">ESQUEMA COMERCIAL
</t>
  </si>
  <si>
    <t>INSERÇÕES
PERÍODO</t>
  </si>
  <si>
    <t>CONVERSÃO</t>
  </si>
  <si>
    <t xml:space="preserve">R$
UNITÁRIO </t>
  </si>
  <si>
    <t>R$TOTAL</t>
  </si>
  <si>
    <t>rotativo</t>
  </si>
  <si>
    <t>Chamadas gerais do projeto (30'', ass de 5'') - 15 dias de 30/08 até 13/09  - 6x ao dia</t>
  </si>
  <si>
    <t>Programetes de dicas de 45" com assinatura do cliente (15 títulos)</t>
  </si>
  <si>
    <t>Entrevistas de 03' no programa MD+ distribuídas durante todo o período do projeto, ass. 05''</t>
  </si>
  <si>
    <t>Boletins informativos de 03' com ass. 05" nos programas MD+ e JC distribuídos durante o período do projeto</t>
  </si>
  <si>
    <t>Insert da marca do cliente em videocasts especiais no YouTube</t>
  </si>
  <si>
    <t>PROGRAMAS ESPECIAIS AOS SÁBADOS PRÉ-PROVA (2)</t>
  </si>
  <si>
    <t>Chamadas de 30" com ass. De 5" para os programas (6x ao dia, de segunda a sexta, 30 por programa)</t>
  </si>
  <si>
    <t>determinado</t>
  </si>
  <si>
    <t>Vinhetas de abertura e encerramento</t>
  </si>
  <si>
    <t>Comerciais de 30" no break</t>
  </si>
  <si>
    <t>Flashes ao vivo de 60", ass. 05", nos dias das provas (2 em cada)</t>
  </si>
  <si>
    <t>Comerciais como mídia de apoio</t>
  </si>
  <si>
    <t>Dias de superbanner em hotsite especial do Esquenta Enem no tvcorreio.com.br com marca do parceiro</t>
  </si>
  <si>
    <t>Publiposts especiais com marca do parceiro</t>
  </si>
  <si>
    <t>TOTAL GERAL</t>
  </si>
  <si>
    <t xml:space="preserve"> </t>
  </si>
  <si>
    <t>DESCONTO:</t>
  </si>
  <si>
    <t>Tabela de Preços: Outubro 2023</t>
  </si>
  <si>
    <t>TOTAL ATUALIZADO:</t>
  </si>
  <si>
    <t xml:space="preserve">Rotativo: </t>
  </si>
  <si>
    <t>MD+</t>
  </si>
  <si>
    <t>Horário do Papo de Fogão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</si>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</sst>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 &quot;#,##0.00&quot; &quot;;&quot; (&quot;#,##0.00&quot;)&quot;;&quot; -&quot;00&quot; &quot;;&quot; &quot;@&quot; &quot;"/>
    <numFmt numFmtId="165" formatCode="#,##0.000"/>
    <numFmt numFmtId="166" formatCode="&quot; &quot;#,##0.00&quot; &quot;;&quot;-&quot;#,##0.00&quot; &quot;;&quot; -&quot;00&quot; &quot;;&quot; &quot;@&quot; &quot;"/>
    <numFmt numFmtId="167" formatCode="[$R$-416]&quot; &quot;#,##0.00;[Red]&quot;-&quot;[$R$-416]&quot; 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4"/>
      <color rgb="FFFFFFFF"/>
      <name val="Calibri"/>
      <family val="2"/>
    </font>
    <font>
      <b/>
      <sz val="14"/>
      <color rgb="FF002060"/>
      <name val="Calibri"/>
      <family val="2"/>
    </font>
    <font>
      <b/>
      <sz val="10"/>
      <color rgb="FFFFFFFF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0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rgb="FF2D2D87"/>
      </patternFill>
    </fill>
    <fill>
      <patternFill patternType="solid">
        <fgColor rgb="FF666699"/>
        <bgColor rgb="FF66669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165" fontId="8" fillId="5" borderId="3" xfId="0" applyNumberFormat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164" fontId="8" fillId="5" borderId="3" xfId="1" applyNumberFormat="1" applyFont="1" applyFill="1" applyBorder="1" applyAlignment="1">
      <alignment horizontal="right" vertical="center"/>
    </xf>
    <xf numFmtId="3" fontId="8" fillId="5" borderId="3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164" fontId="6" fillId="5" borderId="7" xfId="1" applyNumberFormat="1" applyFont="1" applyFill="1" applyBorder="1" applyAlignment="1">
      <alignment horizontal="center" vertical="center"/>
    </xf>
    <xf numFmtId="164" fontId="8" fillId="5" borderId="7" xfId="1" applyNumberFormat="1" applyFont="1" applyFill="1" applyBorder="1" applyAlignment="1">
      <alignment horizontal="right" vertical="center"/>
    </xf>
    <xf numFmtId="0" fontId="7" fillId="5" borderId="7" xfId="0" applyFont="1" applyFill="1" applyBorder="1" applyAlignment="1">
      <alignment vertical="center"/>
    </xf>
    <xf numFmtId="3" fontId="8" fillId="5" borderId="7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165" fontId="8" fillId="5" borderId="8" xfId="0" applyNumberFormat="1" applyFont="1" applyFill="1" applyBorder="1" applyAlignment="1">
      <alignment horizontal="center" vertical="center"/>
    </xf>
    <xf numFmtId="164" fontId="6" fillId="5" borderId="8" xfId="1" applyNumberFormat="1" applyFont="1" applyFill="1" applyBorder="1" applyAlignment="1">
      <alignment horizontal="center" vertical="center"/>
    </xf>
    <xf numFmtId="164" fontId="8" fillId="5" borderId="8" xfId="1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3" fontId="8" fillId="5" borderId="0" xfId="0" applyNumberFormat="1" applyFont="1" applyFill="1" applyAlignment="1">
      <alignment horizontal="center" vertical="center"/>
    </xf>
    <xf numFmtId="165" fontId="8" fillId="5" borderId="0" xfId="0" applyNumberFormat="1" applyFont="1" applyFill="1" applyAlignment="1">
      <alignment horizontal="center" vertical="center"/>
    </xf>
    <xf numFmtId="164" fontId="6" fillId="5" borderId="0" xfId="1" applyNumberFormat="1" applyFont="1" applyFill="1" applyAlignment="1">
      <alignment horizontal="center" vertical="center"/>
    </xf>
    <xf numFmtId="164" fontId="8" fillId="5" borderId="0" xfId="1" applyNumberFormat="1" applyFont="1" applyFill="1" applyAlignment="1">
      <alignment horizontal="right" vertical="center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10" fillId="6" borderId="0" xfId="0" applyFont="1" applyFill="1" applyAlignment="1">
      <alignment horizontal="left"/>
    </xf>
    <xf numFmtId="3" fontId="6" fillId="6" borderId="0" xfId="0" applyNumberFormat="1" applyFont="1" applyFill="1" applyAlignment="1">
      <alignment horizontal="center"/>
    </xf>
    <xf numFmtId="164" fontId="6" fillId="6" borderId="0" xfId="0" applyNumberFormat="1" applyFont="1" applyFill="1" applyAlignment="1">
      <alignment horizontal="right"/>
    </xf>
    <xf numFmtId="0" fontId="8" fillId="0" borderId="0" xfId="0" applyFont="1"/>
    <xf numFmtId="0" fontId="11" fillId="6" borderId="0" xfId="2" applyFont="1" applyFill="1"/>
    <xf numFmtId="0" fontId="8" fillId="6" borderId="0" xfId="0" applyFont="1" applyFill="1"/>
    <xf numFmtId="3" fontId="8" fillId="0" borderId="0" xfId="0" applyNumberFormat="1" applyFont="1" applyAlignment="1">
      <alignment vertical="center"/>
    </xf>
    <xf numFmtId="166" fontId="6" fillId="0" borderId="0" xfId="0" applyNumberFormat="1" applyFont="1"/>
    <xf numFmtId="0" fontId="12" fillId="6" borderId="0" xfId="2" applyFont="1" applyFill="1"/>
    <xf numFmtId="167" fontId="0" fillId="6" borderId="0" xfId="0" applyNumberFormat="1" applyFill="1"/>
    <xf numFmtId="0" fontId="13" fillId="0" borderId="0" xfId="0" applyFont="1"/>
    <xf numFmtId="4" fontId="0" fillId="0" borderId="0" xfId="0" applyNumberFormat="1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 wrapText="1"/>
    </xf>
    <xf numFmtId="164" fontId="6" fillId="5" borderId="0" xfId="1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4" fontId="14" fillId="0" borderId="0" xfId="3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16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sqref="A1:G1"/>
    </sheetView>
  </sheetViews>
  <sheetFormatPr defaultRowHeight="14.4" x14ac:dyDescent="0.3"/>
  <cols>
    <col min="1" max="1" width="17.5546875" customWidth="1"/>
    <col min="2" max="2" width="12.6640625" customWidth="1"/>
    <col min="3" max="3" width="117.109375" customWidth="1"/>
    <col min="6" max="6" width="15.109375" customWidth="1"/>
    <col min="7" max="7" width="13.109375" customWidth="1"/>
  </cols>
  <sheetData>
    <row r="1" spans="1:7" ht="31.2" x14ac:dyDescent="0.3">
      <c r="A1" s="47" t="s">
        <v>0</v>
      </c>
      <c r="B1" s="47"/>
      <c r="C1" s="47"/>
      <c r="D1" s="47"/>
      <c r="E1" s="47"/>
      <c r="F1" s="47"/>
      <c r="G1" s="47"/>
    </row>
    <row r="2" spans="1:7" ht="18" x14ac:dyDescent="0.3">
      <c r="A2" s="48" t="s">
        <v>1</v>
      </c>
      <c r="B2" s="48"/>
      <c r="C2" s="48"/>
      <c r="D2" s="48"/>
      <c r="E2" s="48"/>
      <c r="F2" s="48"/>
      <c r="G2" s="48"/>
    </row>
    <row r="3" spans="1:7" ht="41.4" x14ac:dyDescent="0.3">
      <c r="A3" s="1" t="s">
        <v>2</v>
      </c>
      <c r="B3" s="1" t="s">
        <v>3</v>
      </c>
      <c r="C3" s="2" t="s">
        <v>4</v>
      </c>
      <c r="D3" s="3" t="s">
        <v>5</v>
      </c>
      <c r="E3" s="4" t="s">
        <v>6</v>
      </c>
      <c r="F3" s="5" t="s">
        <v>7</v>
      </c>
      <c r="G3" s="4" t="s">
        <v>8</v>
      </c>
    </row>
    <row r="4" spans="1:7" ht="15.6" x14ac:dyDescent="0.3">
      <c r="A4" s="49" t="s">
        <v>0</v>
      </c>
      <c r="B4" s="6" t="s">
        <v>9</v>
      </c>
      <c r="C4" s="7" t="s">
        <v>10</v>
      </c>
      <c r="D4" s="8">
        <v>90</v>
      </c>
      <c r="E4" s="9">
        <v>0.375</v>
      </c>
      <c r="F4" s="10">
        <f>B$21</f>
        <v>4027.2</v>
      </c>
      <c r="G4" s="11">
        <f t="shared" ref="G4:G16" si="0">F4*E4*D4</f>
        <v>135917.99999999997</v>
      </c>
    </row>
    <row r="5" spans="1:7" ht="15.6" x14ac:dyDescent="0.3">
      <c r="A5" s="50"/>
      <c r="B5" s="6" t="s">
        <v>9</v>
      </c>
      <c r="C5" s="7" t="s">
        <v>11</v>
      </c>
      <c r="D5" s="8">
        <v>75</v>
      </c>
      <c r="E5" s="9">
        <v>0.375</v>
      </c>
      <c r="F5" s="10">
        <f>B$21</f>
        <v>4027.2</v>
      </c>
      <c r="G5" s="11">
        <f t="shared" si="0"/>
        <v>113264.99999999999</v>
      </c>
    </row>
    <row r="6" spans="1:7" ht="15.6" x14ac:dyDescent="0.3">
      <c r="A6" s="50"/>
      <c r="B6" s="6" t="s">
        <v>9</v>
      </c>
      <c r="C6" s="7" t="s">
        <v>12</v>
      </c>
      <c r="D6" s="12">
        <v>6</v>
      </c>
      <c r="E6" s="9">
        <v>0.375</v>
      </c>
      <c r="F6" s="10">
        <f>B$22</f>
        <v>4454</v>
      </c>
      <c r="G6" s="11">
        <f t="shared" si="0"/>
        <v>10021.5</v>
      </c>
    </row>
    <row r="7" spans="1:7" ht="15.6" x14ac:dyDescent="0.3">
      <c r="A7" s="50"/>
      <c r="B7" s="6" t="s">
        <v>9</v>
      </c>
      <c r="C7" s="7" t="s">
        <v>13</v>
      </c>
      <c r="D7" s="8">
        <v>12</v>
      </c>
      <c r="E7" s="9">
        <v>0.375</v>
      </c>
      <c r="F7" s="10">
        <f>B$21</f>
        <v>4027.2</v>
      </c>
      <c r="G7" s="11">
        <f t="shared" si="0"/>
        <v>18122.399999999998</v>
      </c>
    </row>
    <row r="8" spans="1:7" ht="15.6" x14ac:dyDescent="0.3">
      <c r="A8" s="50"/>
      <c r="B8" s="6" t="s">
        <v>9</v>
      </c>
      <c r="C8" s="7" t="s">
        <v>14</v>
      </c>
      <c r="D8" s="8">
        <v>6</v>
      </c>
      <c r="E8" s="9">
        <v>0.4</v>
      </c>
      <c r="F8" s="10">
        <f>B$21</f>
        <v>4027.2</v>
      </c>
      <c r="G8" s="11">
        <f t="shared" si="0"/>
        <v>9665.2800000000007</v>
      </c>
    </row>
    <row r="9" spans="1:7" x14ac:dyDescent="0.3">
      <c r="A9" s="50"/>
      <c r="B9" s="51" t="s">
        <v>15</v>
      </c>
      <c r="C9" s="52"/>
      <c r="D9" s="52"/>
      <c r="E9" s="52"/>
      <c r="F9" s="52"/>
      <c r="G9" s="53"/>
    </row>
    <row r="10" spans="1:7" ht="15.6" x14ac:dyDescent="0.3">
      <c r="A10" s="50"/>
      <c r="B10" s="13" t="s">
        <v>9</v>
      </c>
      <c r="C10" s="14" t="s">
        <v>16</v>
      </c>
      <c r="D10" s="15">
        <v>60</v>
      </c>
      <c r="E10" s="16">
        <v>0.375</v>
      </c>
      <c r="F10" s="17">
        <f>B$23</f>
        <v>5376</v>
      </c>
      <c r="G10" s="18">
        <f>F10*E10*D10</f>
        <v>120960</v>
      </c>
    </row>
    <row r="11" spans="1:7" ht="15.6" x14ac:dyDescent="0.3">
      <c r="A11" s="50"/>
      <c r="B11" s="13" t="s">
        <v>17</v>
      </c>
      <c r="C11" s="19" t="s">
        <v>18</v>
      </c>
      <c r="D11" s="15">
        <v>4</v>
      </c>
      <c r="E11" s="16">
        <v>0.375</v>
      </c>
      <c r="F11" s="17">
        <f>B$23</f>
        <v>5376</v>
      </c>
      <c r="G11" s="18">
        <f>F11*E11*D11</f>
        <v>8064</v>
      </c>
    </row>
    <row r="12" spans="1:7" ht="15.6" x14ac:dyDescent="0.3">
      <c r="A12" s="50"/>
      <c r="B12" s="13" t="s">
        <v>17</v>
      </c>
      <c r="C12" s="19" t="s">
        <v>19</v>
      </c>
      <c r="D12" s="20">
        <v>6</v>
      </c>
      <c r="E12" s="16">
        <v>1</v>
      </c>
      <c r="F12" s="17">
        <f>B$23</f>
        <v>5376</v>
      </c>
      <c r="G12" s="18">
        <f>F12*E12*D12</f>
        <v>32256</v>
      </c>
    </row>
    <row r="13" spans="1:7" ht="15.6" x14ac:dyDescent="0.3">
      <c r="A13" s="50"/>
      <c r="B13" s="6" t="s">
        <v>9</v>
      </c>
      <c r="C13" s="7" t="s">
        <v>20</v>
      </c>
      <c r="D13" s="12">
        <v>4</v>
      </c>
      <c r="E13" s="9">
        <v>0.375</v>
      </c>
      <c r="F13" s="10">
        <f>B$21</f>
        <v>4027.2</v>
      </c>
      <c r="G13" s="11">
        <f t="shared" si="0"/>
        <v>6040.7999999999993</v>
      </c>
    </row>
    <row r="14" spans="1:7" ht="15.6" x14ac:dyDescent="0.3">
      <c r="A14" s="50"/>
      <c r="B14" s="21" t="s">
        <v>9</v>
      </c>
      <c r="C14" s="22" t="s">
        <v>21</v>
      </c>
      <c r="D14" s="23">
        <v>20</v>
      </c>
      <c r="E14" s="24">
        <v>1</v>
      </c>
      <c r="F14" s="25">
        <f>B$21</f>
        <v>4027.2</v>
      </c>
      <c r="G14" s="26">
        <f>F14*E14*D14</f>
        <v>80544</v>
      </c>
    </row>
    <row r="15" spans="1:7" ht="15.6" x14ac:dyDescent="0.3">
      <c r="A15" s="50"/>
      <c r="B15" s="6" t="s">
        <v>9</v>
      </c>
      <c r="C15" s="7" t="s">
        <v>22</v>
      </c>
      <c r="D15" s="12">
        <v>60</v>
      </c>
      <c r="E15" s="9">
        <v>1</v>
      </c>
      <c r="F15" s="10">
        <v>250</v>
      </c>
      <c r="G15" s="11">
        <f t="shared" si="0"/>
        <v>15000</v>
      </c>
    </row>
    <row r="16" spans="1:7" ht="15.6" x14ac:dyDescent="0.3">
      <c r="A16" s="50"/>
      <c r="B16" s="27" t="s">
        <v>9</v>
      </c>
      <c r="C16" s="28" t="s">
        <v>23</v>
      </c>
      <c r="D16" s="29">
        <v>12</v>
      </c>
      <c r="E16" s="30">
        <v>1</v>
      </c>
      <c r="F16" s="31">
        <f>B21/3</f>
        <v>1342.3999999999999</v>
      </c>
      <c r="G16" s="32">
        <f t="shared" si="0"/>
        <v>16108.8</v>
      </c>
    </row>
    <row r="17" spans="1:12" ht="15.6" x14ac:dyDescent="0.3">
      <c r="A17" s="33" t="s">
        <v>24</v>
      </c>
      <c r="B17" s="34"/>
      <c r="C17" s="35" t="s">
        <v>25</v>
      </c>
      <c r="D17" s="36">
        <f>SUM(D4:D16)</f>
        <v>355</v>
      </c>
      <c r="E17" s="36" t="s">
        <v>25</v>
      </c>
      <c r="F17" s="34" t="s">
        <v>25</v>
      </c>
      <c r="G17" s="37">
        <f>SUM(G4:G16)</f>
        <v>565965.78</v>
      </c>
    </row>
    <row r="18" spans="1:12" ht="15.6" x14ac:dyDescent="0.3">
      <c r="A18" s="38"/>
      <c r="B18" s="38"/>
      <c r="D18" s="38"/>
    </row>
    <row r="19" spans="1:12" ht="15.6" x14ac:dyDescent="0.3">
      <c r="A19" s="38"/>
      <c r="B19" s="38"/>
      <c r="D19" s="38"/>
      <c r="F19" t="s">
        <v>26</v>
      </c>
      <c r="G19">
        <v>0</v>
      </c>
    </row>
    <row r="20" spans="1:12" ht="15.6" x14ac:dyDescent="0.3">
      <c r="A20" s="39" t="s">
        <v>27</v>
      </c>
      <c r="B20" s="40"/>
      <c r="C20" s="38"/>
      <c r="D20" s="38"/>
      <c r="E20" s="41" t="s">
        <v>25</v>
      </c>
      <c r="F20" s="38" t="s">
        <v>28</v>
      </c>
      <c r="G20" s="42">
        <f>G17-(G17/100*G19)</f>
        <v>565965.78</v>
      </c>
    </row>
    <row r="21" spans="1:12" x14ac:dyDescent="0.3">
      <c r="A21" s="43" t="s">
        <v>29</v>
      </c>
      <c r="B21" s="44">
        <v>4027.2</v>
      </c>
      <c r="C21" s="45"/>
      <c r="G21" s="46"/>
    </row>
    <row r="22" spans="1:12" x14ac:dyDescent="0.3">
      <c r="A22" s="43" t="s">
        <v>30</v>
      </c>
      <c r="B22" s="44">
        <v>4454</v>
      </c>
    </row>
    <row r="23" spans="1:12" x14ac:dyDescent="0.3">
      <c r="A23" s="43" t="s">
        <v>31</v>
      </c>
      <c r="B23" s="44">
        <v>5376</v>
      </c>
    </row>
    <row r="25" spans="1:12" s="54" customFormat="1" ht="15.6" x14ac:dyDescent="0.3">
      <c r="A25" s="54" t="s">
        <v>32</v>
      </c>
      <c r="F25" s="55"/>
      <c r="G25" s="56"/>
      <c r="H25" s="56"/>
      <c r="J25" s="57"/>
      <c r="K25" s="58"/>
      <c r="L25" s="58"/>
    </row>
  </sheetData>
  <mergeCells count="4">
    <mergeCell ref="A1:G1"/>
    <mergeCell ref="A2:G2"/>
    <mergeCell ref="A4:A16"/>
    <mergeCell ref="B9:G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2023-11-09T20:45:47Z</dcterms:created>
  <dcterms:modified xsi:type="dcterms:W3CDTF">2023-11-16T14:19:44Z</dcterms:modified>
</cp:coreProperties>
</file>